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A" sheetId="1" r:id="rId1"/>
    <sheet name="B" sheetId="2" r:id="rId2"/>
    <sheet name="C" sheetId="3" r:id="rId3"/>
  </sheets>
  <definedNames>
    <definedName name="_xlnm.Print_Area">'A'!$A$1:$G$68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<sst xmlns="http://schemas.openxmlformats.org/spreadsheetml/2006/main" count="140" uniqueCount="118">
  <si>
    <t>PROFORMA QUARTERLY REPORT AND DIVIDEND ANNOUNCEMENT</t>
  </si>
  <si>
    <t xml:space="preserve">PADINI HOLDINGS BERHAD </t>
  </si>
  <si>
    <t>( COMPANY NO.: 50202-A)</t>
  </si>
  <si>
    <t>Quarterly report on consolidated results for the financial quarter ended 30/09/2000. The figures have not been audited.</t>
  </si>
  <si>
    <t>CONSOLIDATED INCOME STATEMENT - FIRST QUARTER</t>
  </si>
  <si>
    <t>1.</t>
  </si>
  <si>
    <t>2.</t>
  </si>
  <si>
    <t>3.</t>
  </si>
  <si>
    <t>(a)</t>
  </si>
  <si>
    <t>(b)</t>
  </si>
  <si>
    <t>(c)</t>
  </si>
  <si>
    <t>(d)</t>
  </si>
  <si>
    <t>(e)</t>
  </si>
  <si>
    <t xml:space="preserve">(f) </t>
  </si>
  <si>
    <t>(g)</t>
  </si>
  <si>
    <t>(h)</t>
  </si>
  <si>
    <t>(i)</t>
  </si>
  <si>
    <t>(j)</t>
  </si>
  <si>
    <t>(k)</t>
  </si>
  <si>
    <t xml:space="preserve">(l) </t>
  </si>
  <si>
    <t>Turnover</t>
  </si>
  <si>
    <t>Investment income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</si>
  <si>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</si>
  <si>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</si>
  <si>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</si>
  <si>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</si>
  <si>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Interests on borrowings</t>
  </si>
  <si>
    <t>Depreciation and amortisation</t>
  </si>
  <si>
    <t>Exceptional items</t>
  </si>
  <si>
    <t>Operating profits after interests on borrowings, depreciation</t>
  </si>
  <si>
    <t>and amortisation and exceptional items but before</t>
  </si>
  <si>
    <t>Share in the results of associated companies</t>
  </si>
  <si>
    <t xml:space="preserve">Profit before taxation, minority interests and </t>
  </si>
  <si>
    <t>extraordinary items</t>
  </si>
  <si>
    <t>Taxation</t>
  </si>
  <si>
    <t>(i) Profit after taxation before deducting</t>
  </si>
  <si>
    <t xml:space="preserve">        minority interests</t>
  </si>
  <si>
    <t>(ii)     Less minority interests</t>
  </si>
  <si>
    <t xml:space="preserve">Profit after taxation attributable to members of </t>
  </si>
  <si>
    <t>the company</t>
  </si>
  <si>
    <t>(i)      Extraordinary items</t>
  </si>
  <si>
    <t>(iii) Extraordinary items attributable to members</t>
  </si>
  <si>
    <t xml:space="preserve">        of the company</t>
  </si>
  <si>
    <t>Profit after taxation and extraordinary items</t>
  </si>
  <si>
    <t>attributable to members of the company</t>
  </si>
  <si>
    <t>Earnings per share based on 2(j) above after</t>
  </si>
  <si>
    <t xml:space="preserve">deducting any provision for preference </t>
  </si>
  <si>
    <t>dividends, if any :-</t>
  </si>
  <si>
    <t xml:space="preserve">(i)    Basic (based on 30,000,000 ordinary shares) </t>
  </si>
  <si>
    <t xml:space="preserve">                    sen</t>
  </si>
  <si>
    <t>(ii) Fully diluted (based on 30,000,000 ordinary</t>
  </si>
  <si>
    <t xml:space="preserve">     shares)                sen</t>
  </si>
  <si>
    <t>INDIVIDUAL QUARTER</t>
  </si>
  <si>
    <t>CURRENT YEAR</t>
  </si>
  <si>
    <t>QUARTER</t>
  </si>
  <si>
    <t>30.09.2000</t>
  </si>
  <si>
    <t>RM'000</t>
  </si>
  <si>
    <t xml:space="preserve">PRECEDING </t>
  </si>
  <si>
    <t>YEAR QUARTER</t>
  </si>
  <si>
    <t>30.09.1999</t>
  </si>
  <si>
    <t>CUMULATIVE QUARTER</t>
  </si>
  <si>
    <t>TO DATE</t>
  </si>
  <si>
    <t>Date : 29.11.2000</t>
  </si>
  <si>
    <t>PRECEDING YEAR</t>
  </si>
  <si>
    <t>CORRESPONDING</t>
  </si>
  <si>
    <t>PERIOD</t>
  </si>
  <si>
    <t>( COMPANY NO.: 50202-A )</t>
  </si>
  <si>
    <t xml:space="preserve">CONSOLIDATED INCOME STATEMENT </t>
  </si>
  <si>
    <t>FOR THE FIRST QUARTER ENDED 30TH SEPTEMBER 2000</t>
  </si>
  <si>
    <t>The results have not been audited.</t>
  </si>
  <si>
    <t>PROFIT &amp; LOSS ACCOUNTS</t>
  </si>
  <si>
    <t>TURNOVER</t>
  </si>
  <si>
    <t>Costs of Sales</t>
  </si>
  <si>
    <t>Gross Profits</t>
  </si>
  <si>
    <t>GROSS PROFIT MARGIN (%)</t>
  </si>
  <si>
    <t>Other Incomes</t>
  </si>
  <si>
    <t>Operating Expenses</t>
  </si>
  <si>
    <t>PROFIT BEFORE TAXATION</t>
  </si>
  <si>
    <t>PROFIT AFTER TAXATION BUT</t>
  </si>
  <si>
    <t>BEFORE MINORITY INTERESTS</t>
  </si>
  <si>
    <t>Minority Interests</t>
  </si>
  <si>
    <t>PROFIT ATTRIBUTABLE TO</t>
  </si>
  <si>
    <t>SHAREHOLDERS OF THE COMPANY</t>
  </si>
  <si>
    <t>RETAINED PROFIT BROUGHT FORWARD</t>
  </si>
  <si>
    <t>PROFIT AVAILABLE FOR APPROPRIATION</t>
  </si>
  <si>
    <t>RETAINED PROFIT CARRIED FORWARD</t>
  </si>
  <si>
    <t>RM</t>
  </si>
  <si>
    <t>The results have not been audited</t>
  </si>
  <si>
    <t>CONSOLIDATED BALANCE SHEET</t>
  </si>
  <si>
    <t>Fixed Assets</t>
  </si>
  <si>
    <t>Investments</t>
  </si>
  <si>
    <t>Long Term Investments</t>
  </si>
  <si>
    <t>Intangible Assets</t>
  </si>
  <si>
    <t>Current Assets</t>
  </si>
  <si>
    <t xml:space="preserve">          Stocks</t>
  </si>
  <si>
    <t xml:space="preserve">          Trade Debtors</t>
  </si>
  <si>
    <t xml:space="preserve">          Cash</t>
  </si>
  <si>
    <t>Current Liabilities</t>
  </si>
  <si>
    <t xml:space="preserve">          Short Term Borrowings-bank</t>
  </si>
  <si>
    <t xml:space="preserve">          Short Term Borrowings-leasing &amp; HP</t>
  </si>
  <si>
    <t xml:space="preserve">          Trade Creditors</t>
  </si>
  <si>
    <t xml:space="preserve">          Provision for Taxation</t>
  </si>
  <si>
    <t xml:space="preserve">          Proposed Dividends</t>
  </si>
  <si>
    <t>Net Current Assets</t>
  </si>
  <si>
    <t>Shareholders' Funds</t>
  </si>
  <si>
    <t>Share Capital</t>
  </si>
  <si>
    <t>Reserves</t>
  </si>
  <si>
    <t xml:space="preserve">          Share Premium</t>
  </si>
  <si>
    <t xml:space="preserve">          Retained Profit</t>
  </si>
  <si>
    <t>Long Term Borrowings- Leasing &amp; HP</t>
  </si>
  <si>
    <t>Deferred Taxation</t>
  </si>
  <si>
    <t>Net tangible assets per share (sen)</t>
  </si>
  <si>
    <t xml:space="preserve">AS AT END OF </t>
  </si>
  <si>
    <t>CURRENT QUARTER</t>
  </si>
  <si>
    <t>Date: 29.11.2000</t>
  </si>
  <si>
    <t>AS AT PRECEDING</t>
  </si>
  <si>
    <t>FINANCIAL YEAR END</t>
  </si>
  <si>
    <t>30.06.2000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</si>
</sst>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1" fillId="0" borderId="1" xfId="0" applyNumberFormat="1" applyFont="1" applyAlignment="1">
      <alignment horizontal="center"/>
    </xf>
    <xf numFmtId="0" fontId="1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0" fillId="0" borderId="3" xfId="0" applyNumberFormat="1" applyAlignment="1">
      <alignment/>
    </xf>
    <xf numFmtId="3" fontId="0" fillId="0" borderId="3" xfId="0" applyNumberFormat="1" applyFont="1" applyAlignment="1">
      <alignment horizontal="right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Alignment="1">
      <alignment horizontal="left"/>
    </xf>
    <xf numFmtId="4" fontId="0" fillId="0" borderId="3" xfId="0" applyNumberFormat="1" applyFont="1" applyAlignment="1">
      <alignment horizontal="right"/>
    </xf>
    <xf numFmtId="0" fontId="0" fillId="0" borderId="2" xfId="0" applyNumberForma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2" xfId="0" applyNumberForma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2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0" fillId="0" borderId="2" xfId="0" applyNumberFormat="1" applyAlignment="1">
      <alignment/>
    </xf>
    <xf numFmtId="1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5.6640625" style="1" customWidth="1"/>
    <col min="3" max="3" width="36.6640625" style="1" customWidth="1"/>
    <col min="4" max="7" width="16.6640625" style="1" customWidth="1"/>
    <col min="8" max="16384" width="9.6640625" style="1" customWidth="1"/>
  </cols>
  <sheetData>
    <row r="1" spans="1:8" ht="15.75">
      <c r="A1" s="2" t="s">
        <v>0</v>
      </c>
      <c r="B1" s="3"/>
      <c r="C1" s="3"/>
      <c r="D1" s="3"/>
      <c r="E1" s="3"/>
      <c r="F1" s="3"/>
      <c r="G1" s="4" t="s">
        <v>62</v>
      </c>
      <c r="H1" s="3"/>
    </row>
    <row r="2" spans="1:8" ht="15">
      <c r="A2" s="3"/>
      <c r="H2" s="3"/>
    </row>
    <row r="3" spans="1:8" ht="15.75">
      <c r="A3" s="2" t="s">
        <v>1</v>
      </c>
      <c r="H3" s="3"/>
    </row>
    <row r="4" spans="1:8" ht="15.75">
      <c r="A4" s="2" t="s">
        <v>2</v>
      </c>
      <c r="H4" s="3"/>
    </row>
    <row r="5" spans="1:8" ht="15.75">
      <c r="A5" s="2"/>
      <c r="H5" s="3"/>
    </row>
    <row r="6" spans="1:8" ht="15.75">
      <c r="A6" s="2" t="s">
        <v>3</v>
      </c>
      <c r="H6" s="3"/>
    </row>
    <row r="7" spans="1:8" ht="15.75">
      <c r="A7" s="2"/>
      <c r="H7" s="3"/>
    </row>
    <row r="8" spans="1:8" ht="15.75">
      <c r="A8" s="2" t="s">
        <v>4</v>
      </c>
      <c r="H8" s="3"/>
    </row>
    <row r="9" spans="1:8" ht="15">
      <c r="A9" s="3"/>
      <c r="H9" s="3"/>
    </row>
    <row r="10" spans="1:8" ht="15.75">
      <c r="A10" s="3"/>
      <c r="D10" s="5" t="s">
        <v>52</v>
      </c>
      <c r="E10" s="6"/>
      <c r="F10" s="5" t="s">
        <v>60</v>
      </c>
      <c r="G10" s="6"/>
      <c r="H10" s="7"/>
    </row>
    <row r="11" spans="1:8" ht="15">
      <c r="A11" s="3"/>
      <c r="D11" s="8" t="s">
        <v>53</v>
      </c>
      <c r="E11" s="8" t="s">
        <v>57</v>
      </c>
      <c r="F11" s="8" t="s">
        <v>53</v>
      </c>
      <c r="G11" s="8" t="s">
        <v>63</v>
      </c>
      <c r="H11" s="7"/>
    </row>
    <row r="12" spans="1:8" ht="15">
      <c r="A12" s="3"/>
      <c r="D12" s="9" t="s">
        <v>54</v>
      </c>
      <c r="E12" s="9" t="s">
        <v>58</v>
      </c>
      <c r="F12" s="9" t="s">
        <v>61</v>
      </c>
      <c r="G12" s="9" t="s">
        <v>64</v>
      </c>
      <c r="H12" s="7"/>
    </row>
    <row r="13" spans="1:8" ht="15">
      <c r="A13" s="3"/>
      <c r="D13" s="10"/>
      <c r="E13" s="10"/>
      <c r="F13" s="10"/>
      <c r="G13" s="9" t="s">
        <v>65</v>
      </c>
      <c r="H13" s="7"/>
    </row>
    <row r="14" spans="1:8" ht="15.75">
      <c r="A14" s="3"/>
      <c r="D14" s="11" t="s">
        <v>55</v>
      </c>
      <c r="E14" s="11" t="s">
        <v>59</v>
      </c>
      <c r="F14" s="11" t="s">
        <v>55</v>
      </c>
      <c r="G14" s="11" t="s">
        <v>59</v>
      </c>
      <c r="H14" s="7"/>
    </row>
    <row r="15" spans="1:8" ht="15.75">
      <c r="A15" s="3"/>
      <c r="D15" s="12" t="s">
        <v>56</v>
      </c>
      <c r="E15" s="12" t="s">
        <v>56</v>
      </c>
      <c r="F15" s="12" t="s">
        <v>56</v>
      </c>
      <c r="G15" s="12" t="s">
        <v>56</v>
      </c>
      <c r="H15" s="7"/>
    </row>
    <row r="16" spans="1:8" ht="15">
      <c r="A16" s="3"/>
      <c r="D16" s="7"/>
      <c r="E16" s="7"/>
      <c r="F16" s="7"/>
      <c r="G16" s="7"/>
      <c r="H16" s="7"/>
    </row>
    <row r="17" spans="1:8" ht="15">
      <c r="A17" s="13" t="s">
        <v>5</v>
      </c>
      <c r="B17" s="13" t="s">
        <v>8</v>
      </c>
      <c r="C17" s="13" t="s">
        <v>20</v>
      </c>
      <c r="D17" s="14">
        <v>36401</v>
      </c>
      <c r="E17" s="15">
        <v>25328</v>
      </c>
      <c r="F17" s="14">
        <v>36401</v>
      </c>
      <c r="G17" s="15">
        <v>25328</v>
      </c>
      <c r="H17" s="7"/>
    </row>
    <row r="18" spans="1:8" ht="15">
      <c r="A18" s="13"/>
      <c r="B18" s="13"/>
      <c r="C18" s="13"/>
      <c r="D18" s="14"/>
      <c r="E18" s="15"/>
      <c r="F18" s="14"/>
      <c r="G18" s="15"/>
      <c r="H18" s="7"/>
    </row>
    <row r="19" spans="1:8" ht="15">
      <c r="A19" s="13"/>
      <c r="B19" s="13" t="s">
        <v>9</v>
      </c>
      <c r="C19" s="13" t="s">
        <v>21</v>
      </c>
      <c r="D19" s="14">
        <v>0</v>
      </c>
      <c r="E19" s="15">
        <v>0</v>
      </c>
      <c r="F19" s="14">
        <v>0</v>
      </c>
      <c r="G19" s="15">
        <v>0</v>
      </c>
      <c r="H19" s="7"/>
    </row>
    <row r="20" spans="1:8" ht="15">
      <c r="A20" s="13"/>
      <c r="B20" s="13"/>
      <c r="C20" s="13"/>
      <c r="D20" s="14"/>
      <c r="E20" s="15"/>
      <c r="F20" s="14"/>
      <c r="G20" s="15"/>
      <c r="H20" s="7"/>
    </row>
    <row r="21" spans="1:8" ht="15">
      <c r="A21" s="13"/>
      <c r="B21" s="13" t="s">
        <v>10</v>
      </c>
      <c r="C21" s="13" t="s">
        <v>22</v>
      </c>
      <c r="D21" s="14">
        <v>78</v>
      </c>
      <c r="E21" s="15">
        <v>87</v>
      </c>
      <c r="F21" s="14">
        <v>78</v>
      </c>
      <c r="G21" s="15">
        <v>87</v>
      </c>
      <c r="H21" s="7"/>
    </row>
    <row r="22" spans="1:8" ht="15">
      <c r="A22" s="13"/>
      <c r="B22" s="13"/>
      <c r="C22" s="13"/>
      <c r="D22" s="14"/>
      <c r="E22" s="15"/>
      <c r="F22" s="14"/>
      <c r="G22" s="15"/>
      <c r="H22" s="7"/>
    </row>
    <row r="23" spans="1:8" ht="15">
      <c r="A23" s="13" t="s">
        <v>6</v>
      </c>
      <c r="B23" s="13" t="s">
        <v>8</v>
      </c>
      <c r="C23" s="16" t="s">
        <v>23</v>
      </c>
      <c r="D23" s="14">
        <v>2792</v>
      </c>
      <c r="E23" s="15">
        <v>3104</v>
      </c>
      <c r="F23" s="14">
        <v>2792</v>
      </c>
      <c r="G23" s="15">
        <v>3104</v>
      </c>
      <c r="H23" s="7"/>
    </row>
    <row r="24" spans="1:8" ht="15">
      <c r="A24" s="13"/>
      <c r="B24" s="13"/>
      <c r="C24" s="16" t="s">
        <v>24</v>
      </c>
      <c r="D24" s="14"/>
      <c r="E24" s="15"/>
      <c r="F24" s="14"/>
      <c r="G24" s="15"/>
      <c r="H24" s="7"/>
    </row>
    <row r="25" spans="1:8" ht="15">
      <c r="A25" s="13"/>
      <c r="B25" s="13"/>
      <c r="C25" s="16" t="s">
        <v>25</v>
      </c>
      <c r="D25" s="14"/>
      <c r="E25" s="15"/>
      <c r="F25" s="14"/>
      <c r="G25" s="15"/>
      <c r="H25" s="7"/>
    </row>
    <row r="26" spans="1:8" ht="15">
      <c r="A26" s="13"/>
      <c r="B26" s="13"/>
      <c r="C26" s="13"/>
      <c r="D26" s="14"/>
      <c r="E26" s="15"/>
      <c r="F26" s="14"/>
      <c r="G26" s="15"/>
      <c r="H26" s="7"/>
    </row>
    <row r="27" spans="1:8" ht="15">
      <c r="A27" s="13"/>
      <c r="B27" s="13" t="s">
        <v>9</v>
      </c>
      <c r="C27" s="13" t="s">
        <v>26</v>
      </c>
      <c r="D27" s="14">
        <v>-188</v>
      </c>
      <c r="E27" s="15">
        <v>-335</v>
      </c>
      <c r="F27" s="14">
        <v>-188</v>
      </c>
      <c r="G27" s="15">
        <v>-335</v>
      </c>
      <c r="H27" s="7"/>
    </row>
    <row r="28" spans="1:8" ht="15">
      <c r="A28" s="13"/>
      <c r="B28" s="13"/>
      <c r="C28" s="13"/>
      <c r="D28" s="14"/>
      <c r="E28" s="15"/>
      <c r="F28" s="14"/>
      <c r="G28" s="15"/>
      <c r="H28" s="7"/>
    </row>
    <row r="29" spans="1:8" ht="15">
      <c r="A29" s="13"/>
      <c r="B29" s="13" t="s">
        <v>10</v>
      </c>
      <c r="C29" s="13" t="s">
        <v>27</v>
      </c>
      <c r="D29" s="14">
        <v>-1179</v>
      </c>
      <c r="E29" s="15">
        <v>-1030</v>
      </c>
      <c r="F29" s="14">
        <v>-1179</v>
      </c>
      <c r="G29" s="15">
        <v>-1030</v>
      </c>
      <c r="H29" s="7"/>
    </row>
    <row r="30" spans="1:8" ht="15">
      <c r="A30" s="13"/>
      <c r="B30" s="13"/>
      <c r="C30" s="13"/>
      <c r="D30" s="14"/>
      <c r="E30" s="15"/>
      <c r="F30" s="14"/>
      <c r="G30" s="15"/>
      <c r="H30" s="7"/>
    </row>
    <row r="31" spans="1:8" ht="15">
      <c r="A31" s="13"/>
      <c r="B31" s="13" t="s">
        <v>11</v>
      </c>
      <c r="C31" s="13" t="s">
        <v>28</v>
      </c>
      <c r="D31" s="14">
        <v>0</v>
      </c>
      <c r="E31" s="15">
        <v>0</v>
      </c>
      <c r="F31" s="14">
        <v>0</v>
      </c>
      <c r="G31" s="15">
        <v>0</v>
      </c>
      <c r="H31" s="7"/>
    </row>
    <row r="32" spans="1:8" ht="15">
      <c r="A32" s="13"/>
      <c r="B32" s="13"/>
      <c r="C32" s="13"/>
      <c r="D32" s="14"/>
      <c r="E32" s="15"/>
      <c r="F32" s="14"/>
      <c r="G32" s="15"/>
      <c r="H32" s="7"/>
    </row>
    <row r="33" spans="1:8" ht="25.5">
      <c r="A33" s="13"/>
      <c r="B33" s="13" t="s">
        <v>12</v>
      </c>
      <c r="C33" s="16" t="s">
        <v>29</v>
      </c>
      <c r="D33" s="14">
        <v>1425</v>
      </c>
      <c r="E33" s="15">
        <v>1739</v>
      </c>
      <c r="F33" s="14">
        <v>1425</v>
      </c>
      <c r="G33" s="15">
        <v>1739</v>
      </c>
      <c r="H33" s="7"/>
    </row>
    <row r="34" spans="1:8" ht="15">
      <c r="A34" s="13"/>
      <c r="B34" s="13"/>
      <c r="C34" s="16" t="s">
        <v>30</v>
      </c>
      <c r="D34" s="14"/>
      <c r="E34" s="15"/>
      <c r="F34" s="14"/>
      <c r="G34" s="15"/>
      <c r="H34" s="7"/>
    </row>
    <row r="35" spans="1:8" ht="15">
      <c r="A35" s="13"/>
      <c r="B35" s="13"/>
      <c r="C35" s="16" t="s">
        <v>25</v>
      </c>
      <c r="D35" s="14"/>
      <c r="E35" s="15"/>
      <c r="F35" s="14"/>
      <c r="G35" s="15"/>
      <c r="H35" s="7"/>
    </row>
    <row r="36" spans="1:8" ht="15">
      <c r="A36" s="13"/>
      <c r="B36" s="13"/>
      <c r="C36" s="13"/>
      <c r="D36" s="14"/>
      <c r="E36" s="15"/>
      <c r="F36" s="14"/>
      <c r="G36" s="15"/>
      <c r="H36" s="7"/>
    </row>
    <row r="37" spans="1:8" ht="15">
      <c r="A37" s="13"/>
      <c r="B37" s="13" t="s">
        <v>13</v>
      </c>
      <c r="C37" s="16" t="s">
        <v>31</v>
      </c>
      <c r="D37" s="14">
        <v>0</v>
      </c>
      <c r="E37" s="15">
        <v>0</v>
      </c>
      <c r="F37" s="14">
        <v>0</v>
      </c>
      <c r="G37" s="15">
        <v>0</v>
      </c>
      <c r="H37" s="7"/>
    </row>
    <row r="38" spans="1:8" ht="15">
      <c r="A38" s="13"/>
      <c r="B38" s="13"/>
      <c r="C38" s="13"/>
      <c r="D38" s="14"/>
      <c r="E38" s="15"/>
      <c r="F38" s="14"/>
      <c r="G38" s="15"/>
      <c r="H38" s="7"/>
    </row>
    <row r="39" spans="1:8" ht="15">
      <c r="A39" s="13"/>
      <c r="B39" s="13" t="s">
        <v>14</v>
      </c>
      <c r="C39" s="16" t="s">
        <v>32</v>
      </c>
      <c r="D39" s="14">
        <v>1425</v>
      </c>
      <c r="E39" s="15">
        <v>1739</v>
      </c>
      <c r="F39" s="14">
        <v>1425</v>
      </c>
      <c r="G39" s="15">
        <v>1739</v>
      </c>
      <c r="H39" s="7"/>
    </row>
    <row r="40" spans="1:8" ht="15">
      <c r="A40" s="13"/>
      <c r="B40" s="13"/>
      <c r="C40" s="17" t="s">
        <v>33</v>
      </c>
      <c r="D40" s="14"/>
      <c r="E40" s="15"/>
      <c r="F40" s="14"/>
      <c r="G40" s="15"/>
      <c r="H40" s="7"/>
    </row>
    <row r="41" spans="1:8" ht="15">
      <c r="A41" s="13"/>
      <c r="B41" s="13"/>
      <c r="C41" s="13"/>
      <c r="D41" s="14"/>
      <c r="E41" s="15"/>
      <c r="F41" s="14"/>
      <c r="G41" s="15"/>
      <c r="H41" s="7"/>
    </row>
    <row r="42" spans="1:8" ht="15">
      <c r="A42" s="13"/>
      <c r="B42" s="13" t="s">
        <v>15</v>
      </c>
      <c r="C42" s="13" t="s">
        <v>34</v>
      </c>
      <c r="D42" s="14">
        <v>-695</v>
      </c>
      <c r="E42" s="15">
        <v>-754</v>
      </c>
      <c r="F42" s="14">
        <v>-695</v>
      </c>
      <c r="G42" s="15">
        <v>-754</v>
      </c>
      <c r="H42" s="7"/>
    </row>
    <row r="43" spans="1:8" ht="15">
      <c r="A43" s="13"/>
      <c r="B43" s="13"/>
      <c r="C43" s="13"/>
      <c r="D43" s="14"/>
      <c r="E43" s="15"/>
      <c r="F43" s="14"/>
      <c r="G43" s="15"/>
      <c r="H43" s="7"/>
    </row>
    <row r="44" spans="1:8" ht="15">
      <c r="A44" s="13"/>
      <c r="B44" s="13" t="s">
        <v>16</v>
      </c>
      <c r="C44" s="16" t="s">
        <v>35</v>
      </c>
      <c r="D44" s="14">
        <v>730</v>
      </c>
      <c r="E44" s="15">
        <v>985</v>
      </c>
      <c r="F44" s="14">
        <v>730</v>
      </c>
      <c r="G44" s="15">
        <v>985</v>
      </c>
      <c r="H44" s="7"/>
    </row>
    <row r="45" spans="1:8" ht="15">
      <c r="A45" s="13"/>
      <c r="B45" s="13"/>
      <c r="C45" s="13" t="s">
        <v>36</v>
      </c>
      <c r="D45" s="14"/>
      <c r="E45" s="15"/>
      <c r="F45" s="14"/>
      <c r="G45" s="15"/>
      <c r="H45" s="7"/>
    </row>
    <row r="46" spans="1:8" ht="15">
      <c r="A46" s="13"/>
      <c r="B46" s="13"/>
      <c r="C46" s="13"/>
      <c r="D46" s="14"/>
      <c r="E46" s="15"/>
      <c r="F46" s="14"/>
      <c r="G46" s="15"/>
      <c r="H46" s="7"/>
    </row>
    <row r="47" spans="1:8" ht="15">
      <c r="A47" s="13"/>
      <c r="B47" s="13"/>
      <c r="C47" s="13" t="s">
        <v>37</v>
      </c>
      <c r="D47" s="14">
        <v>-3</v>
      </c>
      <c r="E47" s="15">
        <v>-3</v>
      </c>
      <c r="F47" s="14">
        <v>-3</v>
      </c>
      <c r="G47" s="15">
        <v>-3</v>
      </c>
      <c r="H47" s="7"/>
    </row>
    <row r="48" spans="1:8" ht="15">
      <c r="A48" s="13"/>
      <c r="B48" s="13"/>
      <c r="C48" s="13"/>
      <c r="D48" s="14"/>
      <c r="E48" s="15"/>
      <c r="F48" s="14"/>
      <c r="G48" s="15"/>
      <c r="H48" s="7"/>
    </row>
    <row r="49" spans="1:8" ht="15">
      <c r="A49" s="13"/>
      <c r="B49" s="13" t="s">
        <v>17</v>
      </c>
      <c r="C49" s="16" t="s">
        <v>38</v>
      </c>
      <c r="D49" s="14">
        <v>727</v>
      </c>
      <c r="E49" s="15">
        <v>982</v>
      </c>
      <c r="F49" s="14">
        <v>727</v>
      </c>
      <c r="G49" s="15">
        <v>982</v>
      </c>
      <c r="H49" s="7"/>
    </row>
    <row r="50" spans="1:8" ht="15">
      <c r="A50" s="13"/>
      <c r="B50" s="13"/>
      <c r="C50" s="17" t="s">
        <v>39</v>
      </c>
      <c r="D50" s="14"/>
      <c r="E50" s="15"/>
      <c r="F50" s="14"/>
      <c r="G50" s="15"/>
      <c r="H50" s="7"/>
    </row>
    <row r="51" spans="1:8" ht="15">
      <c r="A51" s="13"/>
      <c r="B51" s="13"/>
      <c r="C51" s="13"/>
      <c r="D51" s="14"/>
      <c r="E51" s="15"/>
      <c r="F51" s="14"/>
      <c r="G51" s="15"/>
      <c r="H51" s="7"/>
    </row>
    <row r="52" spans="1:8" ht="15">
      <c r="A52" s="13"/>
      <c r="B52" s="13" t="s">
        <v>18</v>
      </c>
      <c r="C52" s="13" t="s">
        <v>40</v>
      </c>
      <c r="D52" s="14">
        <v>0</v>
      </c>
      <c r="E52" s="15">
        <v>0</v>
      </c>
      <c r="F52" s="14">
        <v>0</v>
      </c>
      <c r="G52" s="15">
        <v>0</v>
      </c>
      <c r="H52" s="7"/>
    </row>
    <row r="53" spans="1:8" ht="15">
      <c r="A53" s="13"/>
      <c r="B53" s="13"/>
      <c r="C53" s="13" t="s">
        <v>37</v>
      </c>
      <c r="D53" s="14">
        <v>0</v>
      </c>
      <c r="E53" s="15">
        <v>0</v>
      </c>
      <c r="F53" s="14">
        <v>0</v>
      </c>
      <c r="G53" s="15">
        <v>0</v>
      </c>
      <c r="H53" s="7"/>
    </row>
    <row r="54" spans="1:8" ht="15">
      <c r="A54" s="13"/>
      <c r="B54" s="13"/>
      <c r="C54" s="16" t="s">
        <v>41</v>
      </c>
      <c r="D54" s="14">
        <v>0</v>
      </c>
      <c r="E54" s="15"/>
      <c r="F54" s="14">
        <v>0</v>
      </c>
      <c r="G54" s="15"/>
      <c r="H54" s="7"/>
    </row>
    <row r="55" spans="1:8" ht="15">
      <c r="A55" s="13"/>
      <c r="B55" s="13"/>
      <c r="C55" s="13" t="s">
        <v>42</v>
      </c>
      <c r="D55" s="14"/>
      <c r="E55" s="15"/>
      <c r="F55" s="14"/>
      <c r="G55" s="15"/>
      <c r="H55" s="7"/>
    </row>
    <row r="56" spans="1:8" ht="15">
      <c r="A56" s="13"/>
      <c r="B56" s="13"/>
      <c r="C56" s="13"/>
      <c r="D56" s="14"/>
      <c r="E56" s="15"/>
      <c r="F56" s="14"/>
      <c r="G56" s="15"/>
      <c r="H56" s="7"/>
    </row>
    <row r="57" spans="1:8" ht="15">
      <c r="A57" s="13"/>
      <c r="B57" s="13" t="s">
        <v>19</v>
      </c>
      <c r="C57" s="16" t="s">
        <v>43</v>
      </c>
      <c r="D57" s="14">
        <v>727</v>
      </c>
      <c r="E57" s="15">
        <v>982</v>
      </c>
      <c r="F57" s="14">
        <v>727</v>
      </c>
      <c r="G57" s="15">
        <v>982</v>
      </c>
      <c r="H57" s="7"/>
    </row>
    <row r="58" spans="1:8" ht="15">
      <c r="A58" s="13"/>
      <c r="B58" s="13"/>
      <c r="C58" s="16" t="s">
        <v>44</v>
      </c>
      <c r="D58" s="7"/>
      <c r="E58" s="15"/>
      <c r="F58" s="7"/>
      <c r="G58" s="15"/>
      <c r="H58" s="7"/>
    </row>
    <row r="59" spans="1:8" ht="15">
      <c r="A59" s="13"/>
      <c r="B59" s="13"/>
      <c r="C59" s="13"/>
      <c r="D59" s="7"/>
      <c r="E59" s="15"/>
      <c r="F59" s="7"/>
      <c r="G59" s="15"/>
      <c r="H59" s="7"/>
    </row>
    <row r="60" spans="1:8" ht="15">
      <c r="A60" s="13" t="s">
        <v>7</v>
      </c>
      <c r="B60" s="13" t="s">
        <v>8</v>
      </c>
      <c r="C60" s="16" t="s">
        <v>45</v>
      </c>
      <c r="D60" s="7"/>
      <c r="E60" s="15"/>
      <c r="F60" s="7"/>
      <c r="G60" s="15"/>
      <c r="H60" s="7"/>
    </row>
    <row r="61" spans="1:8" ht="15">
      <c r="A61" s="13"/>
      <c r="B61" s="13"/>
      <c r="C61" s="16" t="s">
        <v>46</v>
      </c>
      <c r="D61" s="7"/>
      <c r="E61" s="15"/>
      <c r="F61" s="7"/>
      <c r="G61" s="15"/>
      <c r="H61" s="7"/>
    </row>
    <row r="62" spans="1:8" ht="15">
      <c r="A62" s="13"/>
      <c r="B62" s="13"/>
      <c r="C62" s="13" t="s">
        <v>47</v>
      </c>
      <c r="D62" s="7"/>
      <c r="E62" s="15"/>
      <c r="F62" s="7"/>
      <c r="G62" s="15"/>
      <c r="H62" s="7"/>
    </row>
    <row r="63" spans="1:8" ht="15">
      <c r="A63" s="13"/>
      <c r="B63" s="13"/>
      <c r="C63" s="13"/>
      <c r="D63" s="7"/>
      <c r="E63" s="15"/>
      <c r="F63" s="7"/>
      <c r="G63" s="15"/>
      <c r="H63" s="7"/>
    </row>
    <row r="64" spans="1:8" ht="15">
      <c r="A64" s="13"/>
      <c r="B64" s="13"/>
      <c r="C64" s="17" t="s">
        <v>48</v>
      </c>
      <c r="D64" s="7">
        <v>2.42</v>
      </c>
      <c r="E64" s="18">
        <v>3.27</v>
      </c>
      <c r="F64" s="7">
        <v>2.42</v>
      </c>
      <c r="G64" s="18">
        <v>3.27</v>
      </c>
      <c r="H64" s="7"/>
    </row>
    <row r="65" spans="1:8" ht="15">
      <c r="A65" s="13"/>
      <c r="B65" s="13"/>
      <c r="C65" s="13" t="s">
        <v>49</v>
      </c>
      <c r="D65" s="7"/>
      <c r="E65" s="15"/>
      <c r="F65" s="7"/>
      <c r="G65" s="15"/>
      <c r="H65" s="7"/>
    </row>
    <row r="66" spans="1:8" ht="15">
      <c r="A66" s="13"/>
      <c r="B66" s="13"/>
      <c r="C66" s="13"/>
      <c r="D66" s="7"/>
      <c r="E66" s="15"/>
      <c r="F66" s="7"/>
      <c r="G66" s="15"/>
      <c r="H66" s="7"/>
    </row>
    <row r="67" spans="1:8" ht="15">
      <c r="A67" s="13"/>
      <c r="B67" s="13"/>
      <c r="C67" s="16" t="s">
        <v>50</v>
      </c>
      <c r="D67" s="7">
        <v>2.42</v>
      </c>
      <c r="E67" s="18">
        <v>3.27</v>
      </c>
      <c r="F67" s="7">
        <v>2.42</v>
      </c>
      <c r="G67" s="18">
        <v>3.27</v>
      </c>
      <c r="H67" s="7"/>
    </row>
    <row r="68" spans="1:8" ht="15">
      <c r="A68" s="13"/>
      <c r="B68" s="13"/>
      <c r="C68" s="13" t="s">
        <v>51</v>
      </c>
      <c r="D68" s="7"/>
      <c r="E68" s="15"/>
      <c r="F68" s="7"/>
      <c r="G68" s="15"/>
      <c r="H68" s="7"/>
    </row>
    <row r="69" spans="1:7" ht="15">
      <c r="A69" s="3"/>
      <c r="B69" s="3"/>
      <c r="C69" s="3"/>
      <c r="D69" s="19"/>
      <c r="E69" s="19"/>
      <c r="F69" s="19"/>
      <c r="G69" s="19"/>
    </row>
  </sheetData>
  <printOptions horizontalCentered="1"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6.6640625" style="1" customWidth="1"/>
    <col min="2" max="5" width="9.6640625" style="1" customWidth="1"/>
    <col min="6" max="6" width="14.6640625" style="1" customWidth="1"/>
    <col min="7" max="16384" width="9.6640625" style="1" customWidth="1"/>
  </cols>
  <sheetData>
    <row r="1" spans="1:6" ht="15">
      <c r="A1" s="20" t="s">
        <v>1</v>
      </c>
      <c r="F1" s="4" t="s">
        <v>62</v>
      </c>
    </row>
    <row r="2" ht="15">
      <c r="A2" s="20" t="s">
        <v>66</v>
      </c>
    </row>
    <row r="3" ht="15">
      <c r="A3" s="20" t="s">
        <v>67</v>
      </c>
    </row>
    <row r="4" ht="15">
      <c r="A4" s="20" t="s">
        <v>68</v>
      </c>
    </row>
    <row r="6" ht="15">
      <c r="A6" s="1" t="s">
        <v>69</v>
      </c>
    </row>
    <row r="8" ht="15">
      <c r="A8" s="20" t="s">
        <v>70</v>
      </c>
    </row>
    <row r="9" ht="15">
      <c r="F9" s="21" t="s">
        <v>86</v>
      </c>
    </row>
    <row r="10" ht="15">
      <c r="F10" s="21"/>
    </row>
    <row r="11" spans="1:6" ht="15">
      <c r="A11" s="20" t="s">
        <v>71</v>
      </c>
      <c r="F11" s="22">
        <v>36401312</v>
      </c>
    </row>
    <row r="12" ht="15">
      <c r="F12" s="22"/>
    </row>
    <row r="13" spans="1:6" ht="15">
      <c r="A13" s="1" t="s">
        <v>72</v>
      </c>
      <c r="F13" s="22">
        <v>-23083803</v>
      </c>
    </row>
    <row r="14" ht="15">
      <c r="F14" s="22"/>
    </row>
    <row r="15" spans="1:6" ht="15">
      <c r="A15" s="1" t="s">
        <v>73</v>
      </c>
      <c r="F15" s="23">
        <f>SUM(F10:F13)</f>
        <v>13317509</v>
      </c>
    </row>
    <row r="16" spans="1:6" ht="15">
      <c r="A16" s="24" t="s">
        <v>74</v>
      </c>
      <c r="F16" s="25">
        <f>F15/F11*100</f>
        <v>36.58524450986821</v>
      </c>
    </row>
    <row r="17" spans="1:6" ht="15">
      <c r="A17" s="1" t="s">
        <v>75</v>
      </c>
      <c r="F17" s="22">
        <v>78310</v>
      </c>
    </row>
    <row r="18" ht="15">
      <c r="F18" s="22"/>
    </row>
    <row r="19" spans="1:6" ht="15">
      <c r="A19" s="1" t="s">
        <v>76</v>
      </c>
      <c r="F19" s="22">
        <v>-11970758</v>
      </c>
    </row>
    <row r="20" ht="15">
      <c r="F20" s="23"/>
    </row>
    <row r="21" spans="1:6" ht="15">
      <c r="A21" s="20" t="s">
        <v>77</v>
      </c>
      <c r="F21" s="22">
        <f>F15+F17+F19</f>
        <v>1425061</v>
      </c>
    </row>
    <row r="22" ht="15">
      <c r="F22" s="22"/>
    </row>
    <row r="23" spans="1:6" ht="15">
      <c r="A23" s="1" t="s">
        <v>34</v>
      </c>
      <c r="F23" s="22">
        <v>-695143</v>
      </c>
    </row>
    <row r="24" ht="15">
      <c r="F24" s="22"/>
    </row>
    <row r="25" spans="1:6" ht="15">
      <c r="A25" s="20" t="s">
        <v>78</v>
      </c>
      <c r="F25" s="23">
        <f>F21+F23</f>
        <v>729918</v>
      </c>
    </row>
    <row r="26" spans="1:6" ht="15">
      <c r="A26" s="20" t="s">
        <v>79</v>
      </c>
      <c r="F26" s="22"/>
    </row>
    <row r="27" ht="15">
      <c r="F27" s="22"/>
    </row>
    <row r="28" spans="1:6" ht="15">
      <c r="A28" s="1" t="s">
        <v>80</v>
      </c>
      <c r="F28" s="22">
        <v>-2797</v>
      </c>
    </row>
    <row r="29" ht="15">
      <c r="F29" s="22"/>
    </row>
    <row r="30" spans="1:6" ht="15">
      <c r="A30" s="20" t="s">
        <v>81</v>
      </c>
      <c r="F30" s="23">
        <f>F25+F28</f>
        <v>727121</v>
      </c>
    </row>
    <row r="31" spans="1:6" ht="15">
      <c r="A31" s="20" t="s">
        <v>82</v>
      </c>
      <c r="F31" s="22"/>
    </row>
    <row r="32" ht="15">
      <c r="F32" s="22"/>
    </row>
    <row r="33" spans="1:6" ht="15">
      <c r="A33" s="20" t="s">
        <v>83</v>
      </c>
      <c r="F33" s="22">
        <v>29192215</v>
      </c>
    </row>
    <row r="35" spans="1:6" ht="15">
      <c r="A35" s="20" t="s">
        <v>84</v>
      </c>
      <c r="F35" s="23">
        <f>F30+F33</f>
        <v>29919336</v>
      </c>
    </row>
    <row r="36" ht="15">
      <c r="F36" s="22"/>
    </row>
    <row r="37" spans="1:6" ht="15.75">
      <c r="A37" s="20" t="s">
        <v>85</v>
      </c>
      <c r="F37" s="26">
        <v>29919336</v>
      </c>
    </row>
    <row r="38" ht="15">
      <c r="F38" s="19"/>
    </row>
  </sheetData>
  <printOptions horizontalCentered="1"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tabSelected="1" showOutlineSymbols="0" zoomScale="87" zoomScaleNormal="87" workbookViewId="0" topLeftCell="A1">
      <selection activeCell="B14" sqref="B14"/>
    </sheetView>
  </sheetViews>
  <sheetFormatPr defaultColWidth="8.88671875" defaultRowHeight="15"/>
  <cols>
    <col min="1" max="1" width="5.6640625" style="1" customWidth="1"/>
    <col min="2" max="2" width="36.6640625" style="1" customWidth="1"/>
    <col min="3" max="4" width="18.6640625" style="1" customWidth="1"/>
    <col min="5" max="16384" width="9.6640625" style="1" customWidth="1"/>
  </cols>
  <sheetData>
    <row r="1" spans="1:4" ht="15.75">
      <c r="A1" s="2" t="s">
        <v>0</v>
      </c>
      <c r="C1" s="27"/>
      <c r="D1" s="27"/>
    </row>
    <row r="2" spans="3:4" ht="15">
      <c r="C2" s="27"/>
      <c r="D2" s="27"/>
    </row>
    <row r="3" spans="1:4" ht="15.75">
      <c r="A3" s="2" t="s">
        <v>1</v>
      </c>
      <c r="C3" s="27"/>
      <c r="D3" s="28" t="s">
        <v>114</v>
      </c>
    </row>
    <row r="4" spans="1:4" ht="15.75">
      <c r="A4" s="2" t="s">
        <v>2</v>
      </c>
      <c r="C4" s="27"/>
      <c r="D4" s="27"/>
    </row>
    <row r="5" spans="1:4" ht="15.75">
      <c r="A5" s="2"/>
      <c r="C5" s="27"/>
      <c r="D5" s="27"/>
    </row>
    <row r="6" spans="1:4" ht="15.75">
      <c r="A6" s="2" t="s">
        <v>87</v>
      </c>
      <c r="C6" s="27"/>
      <c r="D6" s="27"/>
    </row>
    <row r="7" spans="1:4" ht="15.75">
      <c r="A7" s="2"/>
      <c r="C7" s="27"/>
      <c r="D7" s="27"/>
    </row>
    <row r="8" spans="1:4" ht="15.75">
      <c r="A8" s="2" t="s">
        <v>88</v>
      </c>
      <c r="C8" s="27"/>
      <c r="D8" s="27"/>
    </row>
    <row r="9" spans="3:4" ht="15">
      <c r="C9" s="27"/>
      <c r="D9" s="27"/>
    </row>
    <row r="10" spans="3:4" ht="15">
      <c r="C10" s="29" t="s">
        <v>112</v>
      </c>
      <c r="D10" s="29" t="s">
        <v>115</v>
      </c>
    </row>
    <row r="11" spans="3:4" ht="15">
      <c r="C11" s="29" t="s">
        <v>113</v>
      </c>
      <c r="D11" s="29" t="s">
        <v>116</v>
      </c>
    </row>
    <row r="12" spans="3:4" ht="15">
      <c r="C12" s="29" t="s">
        <v>55</v>
      </c>
      <c r="D12" s="29" t="s">
        <v>117</v>
      </c>
    </row>
    <row r="13" spans="3:4" ht="15">
      <c r="C13" s="29" t="s">
        <v>56</v>
      </c>
      <c r="D13" s="29" t="s">
        <v>56</v>
      </c>
    </row>
    <row r="14" spans="3:4" ht="15">
      <c r="C14" s="27"/>
      <c r="D14" s="27"/>
    </row>
    <row r="15" spans="1:4" ht="15">
      <c r="A15" s="1">
        <v>1</v>
      </c>
      <c r="B15" s="1" t="s">
        <v>89</v>
      </c>
      <c r="C15" s="27">
        <v>24910</v>
      </c>
      <c r="D15" s="27">
        <v>24541</v>
      </c>
    </row>
    <row r="16" spans="3:4" ht="15">
      <c r="C16" s="27"/>
      <c r="D16" s="27"/>
    </row>
    <row r="17" spans="1:4" ht="15">
      <c r="A17" s="1">
        <v>2</v>
      </c>
      <c r="B17" s="4" t="s">
        <v>90</v>
      </c>
      <c r="C17" s="27">
        <v>157</v>
      </c>
      <c r="D17" s="27">
        <v>157</v>
      </c>
    </row>
    <row r="18" spans="3:4" ht="15">
      <c r="C18" s="27"/>
      <c r="D18" s="27"/>
    </row>
    <row r="19" spans="1:4" ht="15">
      <c r="A19" s="1">
        <v>3</v>
      </c>
      <c r="B19" s="1" t="s">
        <v>91</v>
      </c>
      <c r="C19" s="27">
        <v>0</v>
      </c>
      <c r="D19" s="27">
        <v>0</v>
      </c>
    </row>
    <row r="20" spans="3:4" ht="15">
      <c r="C20" s="27"/>
      <c r="D20" s="27"/>
    </row>
    <row r="21" spans="1:4" ht="15">
      <c r="A21" s="1">
        <v>4</v>
      </c>
      <c r="B21" s="1" t="s">
        <v>92</v>
      </c>
      <c r="C21" s="27">
        <v>12</v>
      </c>
      <c r="D21" s="27">
        <v>11</v>
      </c>
    </row>
    <row r="22" spans="3:4" ht="15">
      <c r="C22" s="27"/>
      <c r="D22" s="27"/>
    </row>
    <row r="23" spans="1:4" ht="15">
      <c r="A23" s="1">
        <v>5</v>
      </c>
      <c r="B23" s="1" t="s">
        <v>93</v>
      </c>
      <c r="C23" s="27"/>
      <c r="D23" s="27"/>
    </row>
    <row r="24" spans="2:4" ht="15.75">
      <c r="B24" s="30" t="s">
        <v>94</v>
      </c>
      <c r="C24" s="27">
        <v>47456</v>
      </c>
      <c r="D24" s="27">
        <v>39305</v>
      </c>
    </row>
    <row r="25" spans="2:4" ht="15.75">
      <c r="B25" s="30" t="s">
        <v>95</v>
      </c>
      <c r="C25" s="27">
        <v>20742</v>
      </c>
      <c r="D25" s="27">
        <v>16966</v>
      </c>
    </row>
    <row r="26" spans="2:4" ht="15.75">
      <c r="B26" s="30" t="s">
        <v>96</v>
      </c>
      <c r="C26" s="27">
        <v>9157</v>
      </c>
      <c r="D26" s="27">
        <v>11090</v>
      </c>
    </row>
    <row r="27" spans="3:4" ht="15">
      <c r="C27" s="31">
        <f>SUM(C24:C26)</f>
        <v>77355</v>
      </c>
      <c r="D27" s="31">
        <f>SUM(D24:D26)</f>
        <v>67361</v>
      </c>
    </row>
    <row r="28" spans="1:4" ht="15">
      <c r="A28" s="1">
        <v>6</v>
      </c>
      <c r="B28" s="1" t="s">
        <v>97</v>
      </c>
      <c r="C28" s="31"/>
      <c r="D28" s="31"/>
    </row>
    <row r="29" spans="2:4" ht="15.75">
      <c r="B29" s="30" t="s">
        <v>98</v>
      </c>
      <c r="C29" s="27">
        <v>10465</v>
      </c>
      <c r="D29" s="27">
        <v>5609</v>
      </c>
    </row>
    <row r="30" spans="2:4" ht="15.75">
      <c r="B30" s="30" t="s">
        <v>99</v>
      </c>
      <c r="C30" s="27">
        <v>1028</v>
      </c>
      <c r="D30" s="27">
        <v>1020</v>
      </c>
    </row>
    <row r="31" spans="2:4" ht="15.75">
      <c r="B31" s="30" t="s">
        <v>100</v>
      </c>
      <c r="C31" s="27">
        <v>21606</v>
      </c>
      <c r="D31" s="27">
        <v>15895</v>
      </c>
    </row>
    <row r="32" spans="2:4" ht="15.75">
      <c r="B32" s="30" t="s">
        <v>101</v>
      </c>
      <c r="C32" s="27">
        <v>2481</v>
      </c>
      <c r="D32" s="27">
        <v>3387</v>
      </c>
    </row>
    <row r="33" spans="2:4" ht="15.75">
      <c r="B33" s="30" t="s">
        <v>102</v>
      </c>
      <c r="C33" s="27">
        <v>1080</v>
      </c>
      <c r="D33" s="27">
        <v>1080</v>
      </c>
    </row>
    <row r="34" spans="3:4" ht="15">
      <c r="C34" s="31">
        <f>SUM(C28:C33)</f>
        <v>36660</v>
      </c>
      <c r="D34" s="31">
        <f>SUM(D28:D33)</f>
        <v>26991</v>
      </c>
    </row>
    <row r="35" spans="3:4" ht="15">
      <c r="C35" s="31"/>
      <c r="D35" s="31"/>
    </row>
    <row r="36" spans="1:4" ht="15">
      <c r="A36" s="1">
        <v>7</v>
      </c>
      <c r="B36" s="1" t="s">
        <v>103</v>
      </c>
      <c r="C36" s="27">
        <f>C27-C34</f>
        <v>40695</v>
      </c>
      <c r="D36" s="27">
        <f>D27-D34</f>
        <v>40370</v>
      </c>
    </row>
    <row r="37" spans="3:4" ht="15">
      <c r="C37" s="31">
        <f>C36+C21+C17+C15</f>
        <v>65774</v>
      </c>
      <c r="D37" s="31">
        <f>D36+D21+D17+D15</f>
        <v>65079</v>
      </c>
    </row>
    <row r="38" spans="3:4" ht="15">
      <c r="C38" s="31"/>
      <c r="D38" s="31"/>
    </row>
    <row r="39" spans="1:4" ht="15">
      <c r="A39" s="1">
        <v>8</v>
      </c>
      <c r="B39" s="1" t="s">
        <v>104</v>
      </c>
      <c r="C39" s="27"/>
      <c r="D39" s="27"/>
    </row>
    <row r="41" spans="2:4" ht="15">
      <c r="B41" s="4" t="s">
        <v>105</v>
      </c>
      <c r="C41" s="27">
        <v>30000</v>
      </c>
      <c r="D41" s="27">
        <v>30000</v>
      </c>
    </row>
    <row r="42" spans="3:4" ht="15">
      <c r="C42" s="27"/>
      <c r="D42" s="27"/>
    </row>
    <row r="43" spans="2:4" ht="15">
      <c r="B43" s="1" t="s">
        <v>106</v>
      </c>
      <c r="C43" s="27"/>
      <c r="D43" s="27"/>
    </row>
    <row r="44" spans="2:4" ht="15.75">
      <c r="B44" s="30" t="s">
        <v>107</v>
      </c>
      <c r="C44" s="27">
        <v>4179</v>
      </c>
      <c r="D44" s="27">
        <v>4179</v>
      </c>
    </row>
    <row r="45" spans="2:4" ht="15.75">
      <c r="B45" s="30" t="s">
        <v>108</v>
      </c>
      <c r="C45" s="27">
        <v>29920</v>
      </c>
      <c r="D45" s="27">
        <v>29192</v>
      </c>
    </row>
    <row r="46" spans="3:4" ht="15">
      <c r="C46" s="27"/>
      <c r="D46" s="27"/>
    </row>
    <row r="47" spans="1:4" ht="15">
      <c r="A47" s="1">
        <v>9</v>
      </c>
      <c r="B47" s="1" t="s">
        <v>80</v>
      </c>
      <c r="C47" s="27">
        <v>199</v>
      </c>
      <c r="D47" s="27">
        <v>198</v>
      </c>
    </row>
    <row r="48" spans="3:4" ht="15">
      <c r="C48" s="27"/>
      <c r="D48" s="27"/>
    </row>
    <row r="49" spans="1:4" ht="15">
      <c r="A49" s="1">
        <v>10</v>
      </c>
      <c r="B49" s="4" t="s">
        <v>109</v>
      </c>
      <c r="C49" s="27">
        <v>1018</v>
      </c>
      <c r="D49" s="27">
        <v>997</v>
      </c>
    </row>
    <row r="50" spans="3:4" ht="15">
      <c r="C50" s="27"/>
      <c r="D50" s="27"/>
    </row>
    <row r="51" spans="1:4" ht="15">
      <c r="A51" s="1">
        <v>11</v>
      </c>
      <c r="B51" s="1" t="s">
        <v>110</v>
      </c>
      <c r="C51" s="27">
        <v>458</v>
      </c>
      <c r="D51" s="27">
        <v>513</v>
      </c>
    </row>
    <row r="52" spans="3:4" ht="15">
      <c r="C52" s="31">
        <f>SUM(C41:C51)</f>
        <v>65774</v>
      </c>
      <c r="D52" s="31">
        <f>SUM(D41:D51)</f>
        <v>65079</v>
      </c>
    </row>
    <row r="53" spans="3:4" ht="15">
      <c r="C53" s="31"/>
      <c r="D53" s="31"/>
    </row>
    <row r="54" spans="1:4" ht="15">
      <c r="A54" s="1">
        <v>12</v>
      </c>
      <c r="B54" s="1" t="s">
        <v>111</v>
      </c>
      <c r="C54" s="27">
        <f>(C41+C44+C45-C21)/30000*100</f>
        <v>213.62333333333333</v>
      </c>
      <c r="D54" s="32">
        <f>(30000+4179+29192-2)/30000*100</f>
        <v>211.23</v>
      </c>
    </row>
  </sheetData>
  <printOptions horizontalCentered="1"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